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05" activeTab="3"/>
  </bookViews>
  <sheets>
    <sheet name="一般公共预算收支平衡" sheetId="1" r:id="rId1"/>
    <sheet name="一般公共预算支出" sheetId="2" r:id="rId2"/>
    <sheet name="政府性基金收支" sheetId="3" r:id="rId3"/>
    <sheet name="社保基金预算收支" sheetId="4" r:id="rId4"/>
  </sheets>
  <definedNames>
    <definedName name="_xlnm.Print_Area" localSheetId="1">'一般公共预算支出'!$A$1:$D$27</definedName>
  </definedNames>
  <calcPr fullCalcOnLoad="1"/>
</workbook>
</file>

<file path=xl/sharedStrings.xml><?xml version="1.0" encoding="utf-8"?>
<sst xmlns="http://schemas.openxmlformats.org/spreadsheetml/2006/main" count="139" uniqueCount="107">
  <si>
    <t>单位：万元</t>
  </si>
  <si>
    <t>项目</t>
  </si>
  <si>
    <t>年初预算</t>
  </si>
  <si>
    <t>预算调整数</t>
  </si>
  <si>
    <t>调整后预算数</t>
  </si>
  <si>
    <t>一、一般公共预算总收入</t>
  </si>
  <si>
    <t>其中：县本级收入</t>
  </si>
  <si>
    <t xml:space="preserve">      上级税收返还</t>
  </si>
  <si>
    <t xml:space="preserve">      财力性转移支付</t>
  </si>
  <si>
    <t xml:space="preserve">      专项转移支付</t>
  </si>
  <si>
    <t xml:space="preserve">      调入资金</t>
  </si>
  <si>
    <t xml:space="preserve">      调入预算稳定基金</t>
  </si>
  <si>
    <t xml:space="preserve">      债券转贷收入</t>
  </si>
  <si>
    <t xml:space="preserve">        新增一般债券</t>
  </si>
  <si>
    <t xml:space="preserve">        再融资债券</t>
  </si>
  <si>
    <t xml:space="preserve">      上年结余收入</t>
  </si>
  <si>
    <t>二、一般公共预算总支出</t>
  </si>
  <si>
    <t>其中：一般公共预算支出</t>
  </si>
  <si>
    <t xml:space="preserve">     上解上级支出</t>
  </si>
  <si>
    <t xml:space="preserve">     债务还本支出</t>
  </si>
  <si>
    <t xml:space="preserve">     </t>
  </si>
  <si>
    <t>收入</t>
  </si>
  <si>
    <t>支出</t>
  </si>
  <si>
    <t>1.科学技术支出</t>
  </si>
  <si>
    <t>2.文化体育与传媒支出</t>
  </si>
  <si>
    <t>4.节能环保支出</t>
  </si>
  <si>
    <t>5.城乡社区支出</t>
  </si>
  <si>
    <t>6.农林水支出</t>
  </si>
  <si>
    <t>7.交通运输支出</t>
  </si>
  <si>
    <t>8.资源勘探信息等支出</t>
  </si>
  <si>
    <t>9.商业服务业支出</t>
  </si>
  <si>
    <t>10.金融支出</t>
  </si>
  <si>
    <t>11.其他支出</t>
  </si>
  <si>
    <t>年初预算</t>
  </si>
  <si>
    <t>1.国有土地使用权出让收入</t>
  </si>
  <si>
    <t>2.彩票公益金收入</t>
  </si>
  <si>
    <t>3.城市基础设施配套费收入</t>
  </si>
  <si>
    <t>4.污水处理费收入</t>
  </si>
  <si>
    <t>5.其他政府性基金收入</t>
  </si>
  <si>
    <t>6.上级提前下达转移支付收入</t>
  </si>
  <si>
    <t>7.债券转贷收入</t>
  </si>
  <si>
    <t xml:space="preserve">  再融资债券</t>
  </si>
  <si>
    <t xml:space="preserve">  新增专项债券</t>
  </si>
  <si>
    <t>8.上年结余</t>
  </si>
  <si>
    <t>合计</t>
  </si>
  <si>
    <t>12.债务付息支出</t>
  </si>
  <si>
    <t>13.债务发行费用支出</t>
  </si>
  <si>
    <t>14.调入一般预算</t>
  </si>
  <si>
    <t>15.债务还本支出</t>
  </si>
  <si>
    <t>项    目</t>
  </si>
  <si>
    <t>单位：万元</t>
  </si>
  <si>
    <t>2019年社会保险基金预算收支调整情况表</t>
  </si>
  <si>
    <t>2019年一般公共预算收支平衡调整情况表</t>
  </si>
  <si>
    <t>2019年政府性基金收支平衡调整情况表</t>
  </si>
  <si>
    <t>2019年一般公共预算支出调整情况表</t>
  </si>
  <si>
    <t>一般公共预算支出</t>
  </si>
  <si>
    <t xml:space="preserve">    一般公共服务支出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</si>
  <si>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</si>
  <si>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</si>
  <si>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</si>
  <si>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</si>
  <si>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  社会保障和就业支出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</si>
  <si>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</si>
  <si>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</si>
  <si>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</si>
  <si>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</si>
  <si>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</si>
  <si>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</si>
  <si>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</si>
  <si>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</si>
  <si>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</si>
  <si>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</si>
  <si>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灾害防治及应急管理支出</t>
  </si>
  <si>
    <t xml:space="preserve">    其他支出</t>
  </si>
  <si>
    <t xml:space="preserve">    预备费</t>
  </si>
  <si>
    <t xml:space="preserve">    债务还本支出</t>
  </si>
  <si>
    <t xml:space="preserve">    债务付息支出</t>
  </si>
  <si>
    <t xml:space="preserve">    债务发行费用支出</t>
  </si>
  <si>
    <t>3.社会保障和就业支出</t>
  </si>
  <si>
    <t>合计</t>
  </si>
  <si>
    <t>企业职工基本养老保险基金</t>
  </si>
  <si>
    <t>城乡居民基本养老保险基金</t>
  </si>
  <si>
    <t>机关事业养老保险基金</t>
  </si>
  <si>
    <t>职工基本医疗保险基金</t>
  </si>
  <si>
    <t>居民基本医疗保险基金</t>
  </si>
  <si>
    <t>工伤保险基金</t>
  </si>
  <si>
    <t>生育保险基金</t>
  </si>
  <si>
    <t>调整数</t>
  </si>
  <si>
    <t>一、收入</t>
  </si>
  <si>
    <t>二、支出</t>
  </si>
  <si>
    <t>其中:1.社会保险费收入</t>
  </si>
  <si>
    <t xml:space="preserve">     2.利息收入</t>
  </si>
  <si>
    <t xml:space="preserve">     3.财政补贴收入</t>
  </si>
  <si>
    <t xml:space="preserve">     4.委托投资收益</t>
  </si>
  <si>
    <t xml:space="preserve">     5.其他收入</t>
  </si>
  <si>
    <t xml:space="preserve">     6.转移收入</t>
  </si>
  <si>
    <t>其中:1.社会保险待遇支出</t>
  </si>
  <si>
    <t xml:space="preserve">     2.其他支出</t>
  </si>
  <si>
    <t xml:space="preserve">     3.转移支出</t>
  </si>
  <si>
    <t>调整后
预算数</t>
  </si>
  <si>
    <t>年初预
算数</t>
  </si>
  <si>
    <t>年初预
算数</t>
  </si>
  <si>
    <t>调整后
预算数</t>
  </si>
  <si>
    <t>附件5：</t>
  </si>
  <si>
    <t>附件4：</t>
  </si>
  <si>
    <t>附件3：</t>
  </si>
  <si>
    <t>附件2：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</si>
</sst>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6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6" fontId="6" fillId="0" borderId="10" xfId="33" applyNumberFormat="1" applyFont="1" applyFill="1" applyBorder="1" applyAlignment="1">
      <alignment horizontal="right" vertical="center"/>
      <protection/>
    </xf>
    <xf numFmtId="176" fontId="7" fillId="0" borderId="10" xfId="33" applyNumberFormat="1" applyFont="1" applyFill="1" applyBorder="1" applyAlignment="1">
      <alignment horizontal="right" vertical="center"/>
      <protection/>
    </xf>
    <xf numFmtId="176" fontId="3" fillId="0" borderId="0" xfId="41" applyNumberFormat="1" applyFont="1" applyAlignment="1">
      <alignment horizontal="center" vertical="center"/>
      <protection/>
    </xf>
    <xf numFmtId="176" fontId="3" fillId="0" borderId="0" xfId="41" applyNumberFormat="1" applyFont="1" applyAlignment="1">
      <alignment vertical="center"/>
      <protection/>
    </xf>
    <xf numFmtId="176" fontId="3" fillId="0" borderId="0" xfId="41" applyNumberFormat="1" applyFont="1" applyBorder="1" applyAlignment="1">
      <alignment vertical="center"/>
      <protection/>
    </xf>
    <xf numFmtId="176" fontId="4" fillId="0" borderId="10" xfId="41" applyNumberFormat="1" applyFont="1" applyBorder="1" applyAlignment="1">
      <alignment horizontal="center" vertical="center"/>
      <protection/>
    </xf>
    <xf numFmtId="176" fontId="5" fillId="0" borderId="10" xfId="41" applyNumberFormat="1" applyFont="1" applyBorder="1" applyAlignment="1">
      <alignment horizontal="center" vertical="center"/>
      <protection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3" fillId="0" borderId="0" xfId="41" applyNumberFormat="1" applyFont="1" applyAlignment="1">
      <alignment vertical="center" wrapText="1"/>
      <protection/>
    </xf>
    <xf numFmtId="176" fontId="1" fillId="33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41" applyNumberFormat="1" applyFont="1" applyBorder="1" applyAlignment="1">
      <alignment vertical="center" wrapText="1"/>
      <protection/>
    </xf>
    <xf numFmtId="176" fontId="5" fillId="0" borderId="10" xfId="41" applyNumberFormat="1" applyFont="1" applyBorder="1" applyAlignment="1">
      <alignment vertical="center" wrapText="1"/>
      <protection/>
    </xf>
    <xf numFmtId="0" fontId="0" fillId="0" borderId="10" xfId="0" applyFill="1" applyBorder="1" applyAlignment="1">
      <alignment horizontal="center" vertical="center"/>
    </xf>
    <xf numFmtId="176" fontId="34" fillId="0" borderId="10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1" fillId="33" borderId="10" xfId="0" applyNumberFormat="1" applyFont="1" applyFill="1" applyBorder="1" applyAlignment="1" applyProtection="1">
      <alignment horizontal="center" vertical="center" wrapText="1"/>
      <protection/>
    </xf>
    <xf numFmtId="176" fontId="8" fillId="0" borderId="0" xfId="41" applyNumberFormat="1" applyFont="1" applyAlignment="1">
      <alignment horizontal="center" vertical="center"/>
      <protection/>
    </xf>
    <xf numFmtId="176" fontId="3" fillId="0" borderId="10" xfId="41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7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Zeros="0" zoomScale="120" zoomScaleNormal="120" zoomScalePageLayoutView="0" workbookViewId="0" topLeftCell="A1">
      <selection activeCell="B5" sqref="B5"/>
    </sheetView>
  </sheetViews>
  <sheetFormatPr defaultColWidth="9.140625" defaultRowHeight="15"/>
  <cols>
    <col min="1" max="1" width="25.421875" style="0" customWidth="1"/>
    <col min="2" max="2" width="18.140625" style="0" customWidth="1"/>
    <col min="3" max="3" width="20.00390625" style="0" customWidth="1"/>
    <col min="4" max="4" width="18.57421875" style="0" customWidth="1"/>
  </cols>
  <sheetData>
    <row r="1" ht="23.25" customHeight="1">
      <c r="A1" t="s">
        <v>106</v>
      </c>
    </row>
    <row r="2" spans="1:4" ht="31.5" customHeight="1">
      <c r="A2" s="28" t="s">
        <v>52</v>
      </c>
      <c r="B2" s="28"/>
      <c r="C2" s="28"/>
      <c r="D2" s="28"/>
    </row>
    <row r="3" ht="27.75" customHeight="1">
      <c r="D3" s="1" t="s">
        <v>0</v>
      </c>
    </row>
    <row r="4" spans="1:4" ht="26.25" customHeight="1">
      <c r="A4" s="2" t="s">
        <v>1</v>
      </c>
      <c r="B4" s="2" t="s">
        <v>2</v>
      </c>
      <c r="C4" s="2" t="s">
        <v>3</v>
      </c>
      <c r="D4" s="2" t="s">
        <v>4</v>
      </c>
    </row>
    <row r="5" spans="1:4" ht="26.25" customHeight="1">
      <c r="A5" s="4" t="s">
        <v>5</v>
      </c>
      <c r="B5" s="2">
        <f>SUM(B6:B12,B15)</f>
        <v>377719</v>
      </c>
      <c r="C5" s="2">
        <f>SUM(C6:C12,C15)</f>
        <v>101245</v>
      </c>
      <c r="D5" s="2">
        <f>SUM(D6:D12,D15)</f>
        <v>478964</v>
      </c>
    </row>
    <row r="6" spans="1:4" ht="26.25" customHeight="1">
      <c r="A6" s="3" t="s">
        <v>6</v>
      </c>
      <c r="B6" s="2">
        <v>50000</v>
      </c>
      <c r="C6" s="2">
        <f>D6-B6</f>
        <v>1063</v>
      </c>
      <c r="D6" s="2">
        <v>51063</v>
      </c>
    </row>
    <row r="7" spans="1:4" ht="26.25" customHeight="1">
      <c r="A7" s="3" t="s">
        <v>7</v>
      </c>
      <c r="B7" s="2">
        <v>19000</v>
      </c>
      <c r="C7" s="2">
        <f aca="true" t="shared" si="0" ref="C7:C19">D7-B7</f>
        <v>2644</v>
      </c>
      <c r="D7" s="2">
        <v>21644</v>
      </c>
    </row>
    <row r="8" spans="1:4" ht="26.25" customHeight="1">
      <c r="A8" s="3" t="s">
        <v>8</v>
      </c>
      <c r="B8" s="2">
        <v>69235</v>
      </c>
      <c r="C8" s="2">
        <f t="shared" si="0"/>
        <v>5266</v>
      </c>
      <c r="D8" s="2">
        <v>74501</v>
      </c>
    </row>
    <row r="9" spans="1:4" ht="26.25" customHeight="1">
      <c r="A9" s="3" t="s">
        <v>9</v>
      </c>
      <c r="B9" s="2">
        <v>138484</v>
      </c>
      <c r="C9" s="2">
        <f t="shared" si="0"/>
        <v>83050</v>
      </c>
      <c r="D9" s="2">
        <v>221534</v>
      </c>
    </row>
    <row r="10" spans="1:4" ht="26.25" customHeight="1">
      <c r="A10" s="3" t="s">
        <v>10</v>
      </c>
      <c r="B10" s="2">
        <v>60000</v>
      </c>
      <c r="C10" s="2">
        <f t="shared" si="0"/>
        <v>-35000</v>
      </c>
      <c r="D10" s="2">
        <v>25000</v>
      </c>
    </row>
    <row r="11" spans="1:4" ht="26.25" customHeight="1">
      <c r="A11" s="3" t="s">
        <v>11</v>
      </c>
      <c r="B11" s="2">
        <v>21000</v>
      </c>
      <c r="C11" s="2">
        <f t="shared" si="0"/>
        <v>-1090</v>
      </c>
      <c r="D11" s="2">
        <v>19910</v>
      </c>
    </row>
    <row r="12" spans="1:4" ht="26.25" customHeight="1">
      <c r="A12" s="3" t="s">
        <v>12</v>
      </c>
      <c r="B12" s="2">
        <f>SUM(B13:B14)</f>
        <v>12000</v>
      </c>
      <c r="C12" s="2">
        <f>SUM(C13:C14)</f>
        <v>40000</v>
      </c>
      <c r="D12" s="2">
        <f>SUM(D13:D14)</f>
        <v>52000</v>
      </c>
    </row>
    <row r="13" spans="1:4" ht="26.25" customHeight="1">
      <c r="A13" s="3" t="s">
        <v>14</v>
      </c>
      <c r="B13" s="2">
        <v>12000</v>
      </c>
      <c r="C13" s="2">
        <f t="shared" si="0"/>
        <v>0</v>
      </c>
      <c r="D13" s="2">
        <v>12000</v>
      </c>
    </row>
    <row r="14" spans="1:4" ht="26.25" customHeight="1">
      <c r="A14" s="3" t="s">
        <v>13</v>
      </c>
      <c r="B14" s="2"/>
      <c r="C14" s="2">
        <f t="shared" si="0"/>
        <v>40000</v>
      </c>
      <c r="D14" s="2">
        <v>40000</v>
      </c>
    </row>
    <row r="15" spans="1:4" ht="26.25" customHeight="1">
      <c r="A15" s="3" t="s">
        <v>15</v>
      </c>
      <c r="B15" s="2">
        <v>8000</v>
      </c>
      <c r="C15" s="2">
        <f t="shared" si="0"/>
        <v>5312</v>
      </c>
      <c r="D15" s="2">
        <v>13312</v>
      </c>
    </row>
    <row r="16" spans="1:4" ht="26.25" customHeight="1">
      <c r="A16" s="4" t="s">
        <v>16</v>
      </c>
      <c r="B16" s="2">
        <f>SUM(B17:B19)</f>
        <v>377719</v>
      </c>
      <c r="C16" s="2">
        <f>SUM(C17:C19)</f>
        <v>101245</v>
      </c>
      <c r="D16" s="2">
        <f>D5</f>
        <v>478964</v>
      </c>
    </row>
    <row r="17" spans="1:4" ht="26.25" customHeight="1">
      <c r="A17" s="3" t="s">
        <v>17</v>
      </c>
      <c r="B17" s="2">
        <v>356494</v>
      </c>
      <c r="C17" s="2">
        <f t="shared" si="0"/>
        <v>97140</v>
      </c>
      <c r="D17" s="2">
        <f>D16-D18-D19</f>
        <v>453634</v>
      </c>
    </row>
    <row r="18" spans="1:4" ht="26.25" customHeight="1">
      <c r="A18" s="3" t="s">
        <v>18</v>
      </c>
      <c r="B18" s="2">
        <v>9225</v>
      </c>
      <c r="C18" s="2">
        <f t="shared" si="0"/>
        <v>3286</v>
      </c>
      <c r="D18" s="2">
        <v>12511</v>
      </c>
    </row>
    <row r="19" spans="1:4" ht="26.25" customHeight="1">
      <c r="A19" s="3" t="s">
        <v>19</v>
      </c>
      <c r="B19" s="2">
        <v>12000</v>
      </c>
      <c r="C19" s="2">
        <f t="shared" si="0"/>
        <v>819</v>
      </c>
      <c r="D19" s="2">
        <v>12819</v>
      </c>
    </row>
    <row r="20" ht="13.5">
      <c r="A20" t="s">
        <v>20</v>
      </c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showZeros="0" zoomScale="85" zoomScaleNormal="85" zoomScalePageLayoutView="0" workbookViewId="0" topLeftCell="A1">
      <selection activeCell="C5" sqref="C5"/>
    </sheetView>
  </sheetViews>
  <sheetFormatPr defaultColWidth="9.140625" defaultRowHeight="15"/>
  <cols>
    <col min="1" max="1" width="27.8515625" style="0" bestFit="1" customWidth="1"/>
    <col min="2" max="2" width="18.140625" style="0" customWidth="1"/>
    <col min="3" max="3" width="20.00390625" style="0" customWidth="1"/>
    <col min="4" max="4" width="18.57421875" style="0" customWidth="1"/>
  </cols>
  <sheetData>
    <row r="1" ht="23.25" customHeight="1">
      <c r="A1" t="s">
        <v>105</v>
      </c>
    </row>
    <row r="2" spans="1:4" ht="31.5" customHeight="1">
      <c r="A2" s="28" t="s">
        <v>54</v>
      </c>
      <c r="B2" s="28"/>
      <c r="C2" s="28"/>
      <c r="D2" s="28"/>
    </row>
    <row r="3" ht="27.75" customHeight="1">
      <c r="D3" s="1" t="s">
        <v>0</v>
      </c>
    </row>
    <row r="4" spans="1:4" ht="26.25" customHeight="1">
      <c r="A4" s="8" t="s">
        <v>1</v>
      </c>
      <c r="B4" s="8" t="s">
        <v>2</v>
      </c>
      <c r="C4" s="8" t="s">
        <v>3</v>
      </c>
      <c r="D4" s="8" t="s">
        <v>4</v>
      </c>
    </row>
    <row r="5" spans="1:4" ht="26.25" customHeight="1">
      <c r="A5" s="4" t="s">
        <v>55</v>
      </c>
      <c r="B5" s="8">
        <f>SUM(B6:B27)</f>
        <v>356494</v>
      </c>
      <c r="C5" s="8">
        <f>SUM(C6:C27)</f>
        <v>97140</v>
      </c>
      <c r="D5" s="25">
        <f>SUM(D6:D27)</f>
        <v>453634</v>
      </c>
    </row>
    <row r="6" spans="1:4" ht="26.25" customHeight="1">
      <c r="A6" s="3" t="s">
        <v>56</v>
      </c>
      <c r="B6" s="8">
        <v>33328</v>
      </c>
      <c r="C6" s="8">
        <f>D6-B6</f>
        <v>-803</v>
      </c>
      <c r="D6" s="8">
        <v>32525</v>
      </c>
    </row>
    <row r="7" spans="1:4" ht="26.25" customHeight="1">
      <c r="A7" s="3" t="s">
        <v>57</v>
      </c>
      <c r="B7" s="8">
        <v>14600</v>
      </c>
      <c r="C7" s="8">
        <f aca="true" t="shared" si="0" ref="C7:C27">D7-B7</f>
        <v>-1599</v>
      </c>
      <c r="D7" s="8">
        <v>13001</v>
      </c>
    </row>
    <row r="8" spans="1:4" ht="26.25" customHeight="1">
      <c r="A8" s="3" t="s">
        <v>58</v>
      </c>
      <c r="B8" s="8">
        <v>71057</v>
      </c>
      <c r="C8" s="8">
        <f t="shared" si="0"/>
        <v>7290</v>
      </c>
      <c r="D8" s="8">
        <v>78347</v>
      </c>
    </row>
    <row r="9" spans="1:4" ht="26.25" customHeight="1">
      <c r="A9" s="3" t="s">
        <v>59</v>
      </c>
      <c r="B9" s="8">
        <v>288</v>
      </c>
      <c r="C9" s="8">
        <f t="shared" si="0"/>
        <v>-117</v>
      </c>
      <c r="D9" s="8">
        <v>171</v>
      </c>
    </row>
    <row r="10" spans="1:4" ht="26.25" customHeight="1">
      <c r="A10" s="3" t="s">
        <v>60</v>
      </c>
      <c r="B10" s="8">
        <v>3058</v>
      </c>
      <c r="C10" s="8">
        <f t="shared" si="0"/>
        <v>861</v>
      </c>
      <c r="D10" s="8">
        <v>3919</v>
      </c>
    </row>
    <row r="11" spans="1:4" ht="26.25" customHeight="1">
      <c r="A11" s="3" t="s">
        <v>61</v>
      </c>
      <c r="B11" s="8">
        <v>35661</v>
      </c>
      <c r="C11" s="8">
        <f t="shared" si="0"/>
        <v>25851</v>
      </c>
      <c r="D11" s="8">
        <v>61512</v>
      </c>
    </row>
    <row r="12" spans="1:4" ht="26.25" customHeight="1">
      <c r="A12" s="3" t="s">
        <v>62</v>
      </c>
      <c r="B12" s="8">
        <v>41055</v>
      </c>
      <c r="C12" s="8">
        <f t="shared" si="0"/>
        <v>14954</v>
      </c>
      <c r="D12" s="8">
        <v>56009</v>
      </c>
    </row>
    <row r="13" spans="1:4" ht="26.25" customHeight="1">
      <c r="A13" s="3" t="s">
        <v>63</v>
      </c>
      <c r="B13" s="8">
        <v>8487</v>
      </c>
      <c r="C13" s="8">
        <f t="shared" si="0"/>
        <v>22952</v>
      </c>
      <c r="D13" s="8">
        <v>31439</v>
      </c>
    </row>
    <row r="14" spans="1:4" ht="26.25" customHeight="1">
      <c r="A14" s="3" t="s">
        <v>64</v>
      </c>
      <c r="B14" s="8">
        <v>6747</v>
      </c>
      <c r="C14" s="8">
        <f t="shared" si="0"/>
        <v>9260</v>
      </c>
      <c r="D14" s="8">
        <v>16007</v>
      </c>
    </row>
    <row r="15" spans="1:4" ht="26.25" customHeight="1">
      <c r="A15" s="3" t="s">
        <v>65</v>
      </c>
      <c r="B15" s="8">
        <v>72256</v>
      </c>
      <c r="C15" s="8">
        <f t="shared" si="0"/>
        <v>35918</v>
      </c>
      <c r="D15" s="8">
        <v>108174</v>
      </c>
    </row>
    <row r="16" spans="1:4" ht="26.25" customHeight="1">
      <c r="A16" s="3" t="s">
        <v>66</v>
      </c>
      <c r="B16" s="8">
        <v>23852</v>
      </c>
      <c r="C16" s="8">
        <f t="shared" si="0"/>
        <v>8883</v>
      </c>
      <c r="D16" s="8">
        <v>32735</v>
      </c>
    </row>
    <row r="17" spans="1:4" ht="26.25" customHeight="1">
      <c r="A17" s="3" t="s">
        <v>67</v>
      </c>
      <c r="B17" s="8">
        <v>2470</v>
      </c>
      <c r="C17" s="8">
        <f t="shared" si="0"/>
        <v>-1782</v>
      </c>
      <c r="D17" s="8">
        <v>688</v>
      </c>
    </row>
    <row r="18" spans="1:4" ht="26.25" customHeight="1">
      <c r="A18" s="3" t="s">
        <v>68</v>
      </c>
      <c r="B18" s="8">
        <v>220</v>
      </c>
      <c r="C18" s="8">
        <f t="shared" si="0"/>
        <v>1049</v>
      </c>
      <c r="D18" s="8">
        <v>1269</v>
      </c>
    </row>
    <row r="19" spans="1:4" ht="26.25" customHeight="1">
      <c r="A19" s="19" t="s">
        <v>69</v>
      </c>
      <c r="B19" s="8">
        <v>1792</v>
      </c>
      <c r="C19" s="8">
        <f t="shared" si="0"/>
        <v>-349</v>
      </c>
      <c r="D19" s="8">
        <v>1443</v>
      </c>
    </row>
    <row r="20" spans="1:4" ht="26.25" customHeight="1">
      <c r="A20" s="19" t="s">
        <v>70</v>
      </c>
      <c r="B20" s="8">
        <v>125</v>
      </c>
      <c r="C20" s="8">
        <f t="shared" si="0"/>
        <v>4297</v>
      </c>
      <c r="D20" s="8">
        <v>4422</v>
      </c>
    </row>
    <row r="21" spans="1:4" ht="26.25" customHeight="1">
      <c r="A21" s="19" t="s">
        <v>71</v>
      </c>
      <c r="B21" s="8">
        <v>718</v>
      </c>
      <c r="C21" s="8">
        <f t="shared" si="0"/>
        <v>461</v>
      </c>
      <c r="D21" s="8">
        <v>1179</v>
      </c>
    </row>
    <row r="22" spans="1:4" ht="26.25" customHeight="1">
      <c r="A22" s="19" t="s">
        <v>72</v>
      </c>
      <c r="B22" s="8">
        <v>968</v>
      </c>
      <c r="C22" s="8">
        <f t="shared" si="0"/>
        <v>335</v>
      </c>
      <c r="D22" s="8">
        <v>1303</v>
      </c>
    </row>
    <row r="23" spans="1:4" ht="26.25" customHeight="1">
      <c r="A23" s="19" t="s">
        <v>73</v>
      </c>
      <c r="B23" s="8">
        <v>31004</v>
      </c>
      <c r="C23" s="8">
        <f t="shared" si="0"/>
        <v>-29304</v>
      </c>
      <c r="D23" s="8">
        <v>1700</v>
      </c>
    </row>
    <row r="24" spans="1:4" ht="26.25" customHeight="1">
      <c r="A24" s="19" t="s">
        <v>74</v>
      </c>
      <c r="B24" s="8">
        <v>2000</v>
      </c>
      <c r="C24" s="8">
        <f t="shared" si="0"/>
        <v>-2000</v>
      </c>
      <c r="D24" s="8"/>
    </row>
    <row r="25" spans="1:4" ht="26.25" customHeight="1">
      <c r="A25" s="19" t="s">
        <v>75</v>
      </c>
      <c r="B25" s="8">
        <v>819</v>
      </c>
      <c r="C25" s="8">
        <f t="shared" si="0"/>
        <v>0</v>
      </c>
      <c r="D25" s="8">
        <v>819</v>
      </c>
    </row>
    <row r="26" spans="1:4" ht="26.25" customHeight="1">
      <c r="A26" s="19" t="s">
        <v>76</v>
      </c>
      <c r="B26" s="8">
        <v>5947</v>
      </c>
      <c r="C26" s="8">
        <f t="shared" si="0"/>
        <v>967</v>
      </c>
      <c r="D26" s="8">
        <v>6914</v>
      </c>
    </row>
    <row r="27" spans="1:4" ht="26.25" customHeight="1">
      <c r="A27" s="19" t="s">
        <v>77</v>
      </c>
      <c r="B27" s="8">
        <v>42</v>
      </c>
      <c r="C27" s="8">
        <f t="shared" si="0"/>
        <v>16</v>
      </c>
      <c r="D27" s="8">
        <v>58</v>
      </c>
    </row>
    <row r="28" spans="1:4" ht="26.25" customHeight="1">
      <c r="A28" s="18"/>
      <c r="B28" s="17"/>
      <c r="C28" s="17"/>
      <c r="D28" s="17"/>
    </row>
    <row r="29" ht="13.5">
      <c r="A29" t="s">
        <v>20</v>
      </c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showZeros="0" zoomScalePageLayoutView="0" workbookViewId="0" topLeftCell="A1">
      <selection activeCell="E17" sqref="E17"/>
    </sheetView>
  </sheetViews>
  <sheetFormatPr defaultColWidth="9.140625" defaultRowHeight="15"/>
  <cols>
    <col min="1" max="1" width="27.7109375" style="0" bestFit="1" customWidth="1"/>
    <col min="2" max="2" width="10.7109375" style="0" customWidth="1"/>
    <col min="3" max="3" width="11.00390625" style="0" bestFit="1" customWidth="1"/>
    <col min="4" max="4" width="13.00390625" style="0" bestFit="1" customWidth="1"/>
    <col min="5" max="5" width="21.421875" style="0" bestFit="1" customWidth="1"/>
    <col min="6" max="6" width="10.8515625" style="0" customWidth="1"/>
    <col min="7" max="7" width="11.00390625" style="0" bestFit="1" customWidth="1"/>
    <col min="8" max="8" width="13.00390625" style="0" bestFit="1" customWidth="1"/>
  </cols>
  <sheetData>
    <row r="1" ht="13.5">
      <c r="A1" t="s">
        <v>104</v>
      </c>
    </row>
    <row r="2" spans="1:8" ht="21">
      <c r="A2" s="28" t="s">
        <v>53</v>
      </c>
      <c r="B2" s="28"/>
      <c r="C2" s="28"/>
      <c r="D2" s="28"/>
      <c r="E2" s="28"/>
      <c r="F2" s="28"/>
      <c r="G2" s="28"/>
      <c r="H2" s="28"/>
    </row>
    <row r="3" ht="13.5">
      <c r="H3" t="s">
        <v>0</v>
      </c>
    </row>
    <row r="4" spans="1:8" ht="21" customHeight="1">
      <c r="A4" s="29" t="s">
        <v>21</v>
      </c>
      <c r="B4" s="29"/>
      <c r="C4" s="29"/>
      <c r="D4" s="29"/>
      <c r="E4" s="29" t="s">
        <v>22</v>
      </c>
      <c r="F4" s="29"/>
      <c r="G4" s="29"/>
      <c r="H4" s="29"/>
    </row>
    <row r="5" spans="1:8" ht="21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1</v>
      </c>
      <c r="F5" s="2" t="s">
        <v>33</v>
      </c>
      <c r="G5" s="2" t="s">
        <v>3</v>
      </c>
      <c r="H5" s="2" t="s">
        <v>4</v>
      </c>
    </row>
    <row r="6" spans="1:8" ht="21" customHeight="1">
      <c r="A6" s="2" t="s">
        <v>44</v>
      </c>
      <c r="B6" s="2">
        <f>SUM(B7:B13,B16)</f>
        <v>133786</v>
      </c>
      <c r="C6" s="2">
        <f>SUM(C7:C13,C16)</f>
        <v>-33755</v>
      </c>
      <c r="D6" s="2">
        <f>SUM(D7:D13,D16)</f>
        <v>100031</v>
      </c>
      <c r="E6" s="2" t="s">
        <v>44</v>
      </c>
      <c r="F6" s="2">
        <f>SUM(F7:F21)</f>
        <v>133786</v>
      </c>
      <c r="G6" s="2">
        <f>SUM(G7:G21)</f>
        <v>-33755</v>
      </c>
      <c r="H6" s="2">
        <f>SUM(H7:H21)</f>
        <v>100031</v>
      </c>
    </row>
    <row r="7" spans="1:8" ht="21" customHeight="1">
      <c r="A7" s="6" t="s">
        <v>34</v>
      </c>
      <c r="B7" s="2">
        <v>120000</v>
      </c>
      <c r="C7" s="2">
        <f>D7-B7</f>
        <v>-85375</v>
      </c>
      <c r="D7" s="2">
        <v>34625</v>
      </c>
      <c r="E7" s="7" t="s">
        <v>23</v>
      </c>
      <c r="F7" s="2"/>
      <c r="G7" s="2">
        <f>H7-F7</f>
        <v>0</v>
      </c>
      <c r="H7" s="2"/>
    </row>
    <row r="8" spans="1:8" ht="21" customHeight="1">
      <c r="A8" s="6" t="s">
        <v>35</v>
      </c>
      <c r="B8" s="2">
        <v>700</v>
      </c>
      <c r="C8" s="5">
        <f aca="true" t="shared" si="0" ref="C8:C16">D8-B8</f>
        <v>-378</v>
      </c>
      <c r="D8" s="2">
        <v>322</v>
      </c>
      <c r="E8" s="7" t="s">
        <v>24</v>
      </c>
      <c r="F8" s="2">
        <v>173</v>
      </c>
      <c r="G8" s="2">
        <f>H8-F8</f>
        <v>76</v>
      </c>
      <c r="H8" s="2">
        <v>249</v>
      </c>
    </row>
    <row r="9" spans="1:8" ht="21" customHeight="1">
      <c r="A9" s="6" t="s">
        <v>36</v>
      </c>
      <c r="B9" s="2">
        <v>4000</v>
      </c>
      <c r="C9" s="5">
        <f t="shared" si="0"/>
        <v>-1537</v>
      </c>
      <c r="D9" s="2">
        <v>2463</v>
      </c>
      <c r="E9" s="7" t="s">
        <v>78</v>
      </c>
      <c r="F9" s="2">
        <v>106</v>
      </c>
      <c r="G9" s="2">
        <f aca="true" t="shared" si="1" ref="G9:G21">H9-F9</f>
        <v>100</v>
      </c>
      <c r="H9" s="2">
        <v>206</v>
      </c>
    </row>
    <row r="10" spans="1:8" ht="21" customHeight="1">
      <c r="A10" s="6" t="s">
        <v>37</v>
      </c>
      <c r="B10" s="2">
        <v>300</v>
      </c>
      <c r="C10" s="5">
        <f t="shared" si="0"/>
        <v>7</v>
      </c>
      <c r="D10" s="2">
        <v>307</v>
      </c>
      <c r="E10" s="7" t="s">
        <v>25</v>
      </c>
      <c r="F10" s="2"/>
      <c r="G10" s="2">
        <f t="shared" si="1"/>
        <v>0</v>
      </c>
      <c r="H10" s="2"/>
    </row>
    <row r="11" spans="1:8" ht="21" customHeight="1">
      <c r="A11" s="6" t="s">
        <v>38</v>
      </c>
      <c r="B11" s="2"/>
      <c r="C11" s="5">
        <f t="shared" si="0"/>
        <v>0</v>
      </c>
      <c r="D11" s="2"/>
      <c r="E11" s="7" t="s">
        <v>26</v>
      </c>
      <c r="F11" s="2">
        <v>58682</v>
      </c>
      <c r="G11" s="2">
        <f t="shared" si="1"/>
        <v>400</v>
      </c>
      <c r="H11" s="2">
        <v>59082</v>
      </c>
    </row>
    <row r="12" spans="1:8" ht="21" customHeight="1">
      <c r="A12" s="6" t="s">
        <v>39</v>
      </c>
      <c r="B12" s="2">
        <v>1917</v>
      </c>
      <c r="C12" s="5">
        <f t="shared" si="0"/>
        <v>928</v>
      </c>
      <c r="D12" s="2">
        <v>2845</v>
      </c>
      <c r="E12" s="7" t="s">
        <v>27</v>
      </c>
      <c r="F12" s="2"/>
      <c r="G12" s="2">
        <f t="shared" si="1"/>
        <v>0</v>
      </c>
      <c r="H12" s="2"/>
    </row>
    <row r="13" spans="1:8" ht="21" customHeight="1">
      <c r="A13" s="6" t="s">
        <v>40</v>
      </c>
      <c r="B13" s="2">
        <f>SUM(B14:B15)</f>
        <v>6000</v>
      </c>
      <c r="C13" s="2">
        <f>SUM(C14:C15)</f>
        <v>52600</v>
      </c>
      <c r="D13" s="2">
        <f>SUM(D14:D15)</f>
        <v>58600</v>
      </c>
      <c r="E13" s="7" t="s">
        <v>28</v>
      </c>
      <c r="F13" s="2"/>
      <c r="G13" s="2">
        <f t="shared" si="1"/>
        <v>0</v>
      </c>
      <c r="H13" s="2"/>
    </row>
    <row r="14" spans="1:8" ht="21" customHeight="1">
      <c r="A14" s="6" t="s">
        <v>41</v>
      </c>
      <c r="B14" s="2">
        <v>6000</v>
      </c>
      <c r="C14" s="5">
        <f t="shared" si="0"/>
        <v>0</v>
      </c>
      <c r="D14" s="2">
        <v>6000</v>
      </c>
      <c r="E14" s="7" t="s">
        <v>29</v>
      </c>
      <c r="F14" s="2"/>
      <c r="G14" s="2">
        <f t="shared" si="1"/>
        <v>0</v>
      </c>
      <c r="H14" s="2"/>
    </row>
    <row r="15" spans="1:8" ht="21" customHeight="1">
      <c r="A15" s="6" t="s">
        <v>42</v>
      </c>
      <c r="B15" s="2"/>
      <c r="C15" s="5">
        <f t="shared" si="0"/>
        <v>52600</v>
      </c>
      <c r="D15" s="2">
        <v>52600</v>
      </c>
      <c r="E15" s="7" t="s">
        <v>30</v>
      </c>
      <c r="F15" s="2"/>
      <c r="G15" s="2">
        <f t="shared" si="1"/>
        <v>0</v>
      </c>
      <c r="H15" s="2"/>
    </row>
    <row r="16" spans="1:8" ht="21" customHeight="1">
      <c r="A16" s="6" t="s">
        <v>43</v>
      </c>
      <c r="B16" s="2">
        <v>869</v>
      </c>
      <c r="C16" s="5">
        <f t="shared" si="0"/>
        <v>0</v>
      </c>
      <c r="D16" s="2">
        <v>869</v>
      </c>
      <c r="E16" s="7" t="s">
        <v>31</v>
      </c>
      <c r="F16" s="2"/>
      <c r="G16" s="2">
        <f t="shared" si="1"/>
        <v>0</v>
      </c>
      <c r="H16" s="2"/>
    </row>
    <row r="17" spans="1:8" ht="21" customHeight="1">
      <c r="A17" s="3"/>
      <c r="B17" s="2"/>
      <c r="C17" s="2"/>
      <c r="D17" s="2"/>
      <c r="E17" s="7" t="s">
        <v>32</v>
      </c>
      <c r="F17" s="2">
        <v>2339</v>
      </c>
      <c r="G17" s="2">
        <f t="shared" si="1"/>
        <v>373</v>
      </c>
      <c r="H17" s="2">
        <v>2712</v>
      </c>
    </row>
    <row r="18" spans="1:8" ht="21" customHeight="1">
      <c r="A18" s="3"/>
      <c r="B18" s="2"/>
      <c r="C18" s="2"/>
      <c r="D18" s="2"/>
      <c r="E18" s="7" t="s">
        <v>45</v>
      </c>
      <c r="F18" s="2">
        <v>3384</v>
      </c>
      <c r="G18" s="2">
        <f t="shared" si="1"/>
        <v>273</v>
      </c>
      <c r="H18" s="2">
        <v>3657</v>
      </c>
    </row>
    <row r="19" spans="1:8" ht="21" customHeight="1">
      <c r="A19" s="3"/>
      <c r="B19" s="2"/>
      <c r="C19" s="2"/>
      <c r="D19" s="2"/>
      <c r="E19" s="7" t="s">
        <v>46</v>
      </c>
      <c r="F19" s="2">
        <v>42</v>
      </c>
      <c r="G19" s="2">
        <f t="shared" si="1"/>
        <v>23</v>
      </c>
      <c r="H19" s="2">
        <v>65</v>
      </c>
    </row>
    <row r="20" spans="1:8" ht="21" customHeight="1">
      <c r="A20" s="3"/>
      <c r="B20" s="2"/>
      <c r="C20" s="2"/>
      <c r="D20" s="2"/>
      <c r="E20" s="7" t="s">
        <v>47</v>
      </c>
      <c r="F20" s="2">
        <v>60000</v>
      </c>
      <c r="G20" s="2">
        <f t="shared" si="1"/>
        <v>-35000</v>
      </c>
      <c r="H20" s="2">
        <v>25000</v>
      </c>
    </row>
    <row r="21" spans="1:8" ht="21" customHeight="1">
      <c r="A21" s="3"/>
      <c r="B21" s="2"/>
      <c r="C21" s="2"/>
      <c r="D21" s="2"/>
      <c r="E21" s="7" t="s">
        <v>48</v>
      </c>
      <c r="F21" s="2">
        <v>9060</v>
      </c>
      <c r="G21" s="2">
        <f t="shared" si="1"/>
        <v>0</v>
      </c>
      <c r="H21" s="2">
        <v>9060</v>
      </c>
    </row>
  </sheetData>
  <sheetProtection/>
  <mergeCells count="3">
    <mergeCell ref="A4:D4"/>
    <mergeCell ref="E4:H4"/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Zeros="0" tabSelected="1" zoomScalePageLayoutView="0" workbookViewId="0" topLeftCell="A4">
      <selection activeCell="C9" sqref="C9"/>
    </sheetView>
  </sheetViews>
  <sheetFormatPr defaultColWidth="9.140625" defaultRowHeight="15"/>
  <cols>
    <col min="1" max="1" width="19.421875" style="16" bestFit="1" customWidth="1"/>
    <col min="2" max="4" width="9.57421875" style="16" customWidth="1"/>
    <col min="5" max="5" width="8.57421875" style="16" customWidth="1"/>
    <col min="6" max="6" width="8.421875" style="16" bestFit="1" customWidth="1"/>
    <col min="7" max="11" width="8.57421875" style="16" customWidth="1"/>
    <col min="12" max="12" width="8.421875" style="16" bestFit="1" customWidth="1"/>
    <col min="13" max="22" width="8.57421875" style="16" customWidth="1"/>
  </cols>
  <sheetData>
    <row r="1" ht="13.5">
      <c r="A1" s="16" t="s">
        <v>103</v>
      </c>
    </row>
    <row r="2" spans="1:22" ht="21">
      <c r="A2" s="31" t="s">
        <v>51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0" ht="21" customHeight="1">
      <c r="A3" s="21"/>
      <c r="B3" s="11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3"/>
      <c r="S3" s="13"/>
      <c r="T3" s="13" t="s">
        <v>50</v>
      </c>
    </row>
    <row r="4" spans="1:22" ht="29.25" customHeight="1">
      <c r="A4" s="32" t="s">
        <v>49</v>
      </c>
      <c r="B4" s="30" t="s">
        <v>79</v>
      </c>
      <c r="C4" s="30"/>
      <c r="D4" s="30"/>
      <c r="E4" s="30" t="s">
        <v>80</v>
      </c>
      <c r="F4" s="30"/>
      <c r="G4" s="30"/>
      <c r="H4" s="30" t="s">
        <v>81</v>
      </c>
      <c r="I4" s="30"/>
      <c r="J4" s="30"/>
      <c r="K4" s="30" t="s">
        <v>82</v>
      </c>
      <c r="L4" s="30"/>
      <c r="M4" s="30"/>
      <c r="N4" s="30" t="s">
        <v>83</v>
      </c>
      <c r="O4" s="30"/>
      <c r="P4" s="30"/>
      <c r="Q4" s="30" t="s">
        <v>84</v>
      </c>
      <c r="R4" s="30" t="s">
        <v>84</v>
      </c>
      <c r="S4" s="30" t="s">
        <v>85</v>
      </c>
      <c r="T4" s="30" t="s">
        <v>86</v>
      </c>
      <c r="U4" s="30"/>
      <c r="V4" s="30"/>
    </row>
    <row r="5" spans="1:22" ht="29.25" customHeight="1">
      <c r="A5" s="32"/>
      <c r="B5" s="22" t="s">
        <v>101</v>
      </c>
      <c r="C5" s="22" t="s">
        <v>87</v>
      </c>
      <c r="D5" s="22" t="s">
        <v>102</v>
      </c>
      <c r="E5" s="22" t="s">
        <v>101</v>
      </c>
      <c r="F5" s="22" t="s">
        <v>87</v>
      </c>
      <c r="G5" s="22" t="s">
        <v>102</v>
      </c>
      <c r="H5" s="22" t="s">
        <v>101</v>
      </c>
      <c r="I5" s="22" t="s">
        <v>87</v>
      </c>
      <c r="J5" s="22" t="s">
        <v>102</v>
      </c>
      <c r="K5" s="22" t="s">
        <v>101</v>
      </c>
      <c r="L5" s="22" t="s">
        <v>87</v>
      </c>
      <c r="M5" s="22" t="s">
        <v>102</v>
      </c>
      <c r="N5" s="22" t="s">
        <v>100</v>
      </c>
      <c r="O5" s="22" t="s">
        <v>87</v>
      </c>
      <c r="P5" s="22" t="s">
        <v>99</v>
      </c>
      <c r="Q5" s="22" t="s">
        <v>101</v>
      </c>
      <c r="R5" s="22" t="s">
        <v>87</v>
      </c>
      <c r="S5" s="22" t="s">
        <v>102</v>
      </c>
      <c r="T5" s="22" t="s">
        <v>101</v>
      </c>
      <c r="U5" s="22" t="s">
        <v>87</v>
      </c>
      <c r="V5" s="22" t="s">
        <v>102</v>
      </c>
    </row>
    <row r="6" spans="1:22" ht="30.75" customHeight="1">
      <c r="A6" s="23" t="s">
        <v>88</v>
      </c>
      <c r="B6" s="9">
        <v>100044.731678</v>
      </c>
      <c r="C6" s="14">
        <v>1676.7367030000003</v>
      </c>
      <c r="D6" s="14">
        <v>101721.46838100001</v>
      </c>
      <c r="E6" s="14">
        <v>22705.905368</v>
      </c>
      <c r="F6" s="14">
        <v>-1720.2389879999998</v>
      </c>
      <c r="G6" s="14">
        <v>20985.666380000002</v>
      </c>
      <c r="H6" s="14">
        <v>12252.4186</v>
      </c>
      <c r="I6" s="14">
        <v>2063.812345</v>
      </c>
      <c r="J6" s="14">
        <v>14316.230945</v>
      </c>
      <c r="K6" s="14">
        <v>21776.428675</v>
      </c>
      <c r="L6" s="14">
        <v>-1212.54574</v>
      </c>
      <c r="M6" s="14">
        <v>20563.882934999998</v>
      </c>
      <c r="N6" s="14">
        <v>9436.391405</v>
      </c>
      <c r="O6" s="14">
        <v>1598.755067</v>
      </c>
      <c r="P6" s="14">
        <v>11035.146472</v>
      </c>
      <c r="Q6" s="14">
        <v>33303.005</v>
      </c>
      <c r="R6" s="14">
        <v>1517.5366490000001</v>
      </c>
      <c r="S6" s="14">
        <v>34820.541649</v>
      </c>
      <c r="T6" s="20">
        <v>570.58263</v>
      </c>
      <c r="U6" s="20">
        <v>-570.58263</v>
      </c>
      <c r="V6" s="20">
        <v>0</v>
      </c>
    </row>
    <row r="7" spans="1:22" ht="30.75" customHeight="1">
      <c r="A7" s="24" t="s">
        <v>90</v>
      </c>
      <c r="B7" s="10">
        <v>53698.850578</v>
      </c>
      <c r="C7" s="15">
        <v>540.6920330000002</v>
      </c>
      <c r="D7" s="15">
        <v>54239.542611000004</v>
      </c>
      <c r="E7" s="15">
        <v>14966.905368000002</v>
      </c>
      <c r="F7" s="15">
        <v>-587.5853639999999</v>
      </c>
      <c r="G7" s="15">
        <v>14379.320004</v>
      </c>
      <c r="H7" s="15">
        <v>1989.4175</v>
      </c>
      <c r="I7" s="15">
        <v>987.7525</v>
      </c>
      <c r="J7" s="15">
        <v>2977.17</v>
      </c>
      <c r="K7" s="15">
        <v>17703.028675</v>
      </c>
      <c r="L7" s="15">
        <v>31.25426</v>
      </c>
      <c r="M7" s="15">
        <v>17734.282935</v>
      </c>
      <c r="N7" s="15">
        <v>9372.391405</v>
      </c>
      <c r="O7" s="15">
        <v>1593.655067</v>
      </c>
      <c r="P7" s="15">
        <v>10966.046472</v>
      </c>
      <c r="Q7" s="15">
        <v>9101.625</v>
      </c>
      <c r="R7" s="15">
        <v>-918.9018</v>
      </c>
      <c r="S7" s="15">
        <v>8182.7232</v>
      </c>
      <c r="T7" s="20">
        <v>565.48263</v>
      </c>
      <c r="U7" s="20">
        <v>-565.48263</v>
      </c>
      <c r="V7" s="20">
        <v>0</v>
      </c>
    </row>
    <row r="8" spans="1:22" ht="30.75" customHeight="1">
      <c r="A8" s="24" t="s">
        <v>91</v>
      </c>
      <c r="B8" s="10">
        <v>1047.5</v>
      </c>
      <c r="C8" s="15">
        <v>1438.2849</v>
      </c>
      <c r="D8" s="15">
        <v>2485.7849</v>
      </c>
      <c r="E8" s="15">
        <v>24</v>
      </c>
      <c r="F8" s="15">
        <v>11.74445</v>
      </c>
      <c r="G8" s="15">
        <v>35.74445</v>
      </c>
      <c r="H8" s="15">
        <v>698</v>
      </c>
      <c r="I8" s="15">
        <v>1503.34045</v>
      </c>
      <c r="J8" s="15">
        <v>2201.34045</v>
      </c>
      <c r="K8" s="15">
        <v>86.4</v>
      </c>
      <c r="L8" s="15">
        <v>-66.8</v>
      </c>
      <c r="M8" s="15">
        <v>19.6</v>
      </c>
      <c r="N8" s="15">
        <v>64</v>
      </c>
      <c r="O8" s="15">
        <v>5.1</v>
      </c>
      <c r="P8" s="15">
        <v>69.1</v>
      </c>
      <c r="Q8" s="15">
        <v>170</v>
      </c>
      <c r="R8" s="15">
        <v>-10</v>
      </c>
      <c r="S8" s="15">
        <v>160</v>
      </c>
      <c r="T8" s="20">
        <v>5.1</v>
      </c>
      <c r="U8" s="20">
        <v>-5.1</v>
      </c>
      <c r="V8" s="20">
        <v>0</v>
      </c>
    </row>
    <row r="9" spans="1:22" ht="30.75" customHeight="1">
      <c r="A9" s="24" t="s">
        <v>92</v>
      </c>
      <c r="B9" s="10">
        <v>36370.3811</v>
      </c>
      <c r="C9" s="15">
        <v>2027.4373489999998</v>
      </c>
      <c r="D9" s="15">
        <v>38397.818449</v>
      </c>
      <c r="E9" s="15">
        <v>0</v>
      </c>
      <c r="F9" s="15">
        <v>0</v>
      </c>
      <c r="G9" s="15">
        <v>0</v>
      </c>
      <c r="H9" s="15">
        <v>9529.0011</v>
      </c>
      <c r="I9" s="15">
        <v>-419.0011</v>
      </c>
      <c r="J9" s="15">
        <v>9110</v>
      </c>
      <c r="K9" s="15">
        <v>2810</v>
      </c>
      <c r="L9" s="15">
        <v>0</v>
      </c>
      <c r="M9" s="15">
        <v>2810</v>
      </c>
      <c r="N9" s="15">
        <v>0</v>
      </c>
      <c r="O9" s="15">
        <v>0</v>
      </c>
      <c r="P9" s="15">
        <v>0</v>
      </c>
      <c r="Q9" s="15">
        <v>24031.38</v>
      </c>
      <c r="R9" s="15">
        <v>2446.4384489999998</v>
      </c>
      <c r="S9" s="15">
        <v>26477.818449000002</v>
      </c>
      <c r="T9" s="20">
        <v>0</v>
      </c>
      <c r="U9" s="20">
        <v>0</v>
      </c>
      <c r="V9" s="20">
        <v>0</v>
      </c>
    </row>
    <row r="10" spans="1:22" ht="30.75" customHeight="1">
      <c r="A10" s="24" t="s">
        <v>93</v>
      </c>
      <c r="B10" s="10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20">
        <v>0</v>
      </c>
      <c r="U10" s="20">
        <v>0</v>
      </c>
      <c r="V10" s="20">
        <v>0</v>
      </c>
    </row>
    <row r="11" spans="1:22" ht="30.75" customHeight="1">
      <c r="A11" s="24" t="s">
        <v>94</v>
      </c>
      <c r="B11" s="10">
        <v>31</v>
      </c>
      <c r="C11" s="15">
        <v>-7.083506</v>
      </c>
      <c r="D11" s="15">
        <v>23.916494</v>
      </c>
      <c r="E11" s="15">
        <v>0</v>
      </c>
      <c r="F11" s="15">
        <v>0</v>
      </c>
      <c r="G11" s="15">
        <v>0</v>
      </c>
      <c r="H11" s="15">
        <v>31</v>
      </c>
      <c r="I11" s="15">
        <v>-7.083506</v>
      </c>
      <c r="J11" s="15">
        <v>23.916494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20">
        <v>0</v>
      </c>
      <c r="U11" s="20">
        <v>0</v>
      </c>
      <c r="V11" s="20">
        <v>0</v>
      </c>
    </row>
    <row r="12" spans="1:22" ht="30.75" customHeight="1">
      <c r="A12" s="24" t="s">
        <v>95</v>
      </c>
      <c r="B12" s="10">
        <v>805</v>
      </c>
      <c r="C12" s="15">
        <v>-72.594073</v>
      </c>
      <c r="D12" s="15">
        <v>732.4059269999999</v>
      </c>
      <c r="E12" s="15">
        <v>800</v>
      </c>
      <c r="F12" s="15">
        <v>-71.398074</v>
      </c>
      <c r="G12" s="15">
        <v>728.6019259999999</v>
      </c>
      <c r="H12" s="15">
        <v>5</v>
      </c>
      <c r="I12" s="15">
        <v>-1.195999</v>
      </c>
      <c r="J12" s="15">
        <v>3.8040010000000004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20">
        <v>0</v>
      </c>
      <c r="U12" s="20">
        <v>0</v>
      </c>
      <c r="V12" s="20">
        <v>0</v>
      </c>
    </row>
    <row r="13" spans="1:22" s="27" customFormat="1" ht="30.75" customHeight="1">
      <c r="A13" s="23" t="s">
        <v>89</v>
      </c>
      <c r="B13" s="9">
        <v>91788.143167</v>
      </c>
      <c r="C13" s="14">
        <v>8423.100457</v>
      </c>
      <c r="D13" s="14">
        <v>100211.243624</v>
      </c>
      <c r="E13" s="14">
        <v>22686.109453999998</v>
      </c>
      <c r="F13" s="14">
        <v>-337.133642</v>
      </c>
      <c r="G13" s="14">
        <v>22348.975812</v>
      </c>
      <c r="H13" s="14">
        <v>9430.696828</v>
      </c>
      <c r="I13" s="14">
        <v>-198.344973</v>
      </c>
      <c r="J13" s="14">
        <v>9232.351854999999</v>
      </c>
      <c r="K13" s="14">
        <v>17926.980924</v>
      </c>
      <c r="L13" s="14">
        <v>1537.708808</v>
      </c>
      <c r="M13" s="14">
        <v>19464.689732</v>
      </c>
      <c r="N13" s="14">
        <v>9331.352959</v>
      </c>
      <c r="O13" s="14">
        <v>1486.2178800000002</v>
      </c>
      <c r="P13" s="14">
        <v>10817.570839</v>
      </c>
      <c r="Q13" s="14">
        <v>31883.44887</v>
      </c>
      <c r="R13" s="14">
        <v>6464.206515999999</v>
      </c>
      <c r="S13" s="14">
        <v>38347.655386</v>
      </c>
      <c r="T13" s="26">
        <v>529.554132</v>
      </c>
      <c r="U13" s="26">
        <v>-529.554132</v>
      </c>
      <c r="V13" s="26">
        <v>0</v>
      </c>
    </row>
    <row r="14" spans="1:22" ht="30.75" customHeight="1">
      <c r="A14" s="24" t="s">
        <v>96</v>
      </c>
      <c r="B14" s="10">
        <v>87853.93926700001</v>
      </c>
      <c r="C14" s="15">
        <v>8534.276566</v>
      </c>
      <c r="D14" s="15">
        <v>96388.21583300001</v>
      </c>
      <c r="E14" s="15">
        <v>22586.109453999998</v>
      </c>
      <c r="F14" s="15">
        <v>-297.133642</v>
      </c>
      <c r="G14" s="15">
        <v>22288.975812</v>
      </c>
      <c r="H14" s="15">
        <v>9420.696828</v>
      </c>
      <c r="I14" s="15">
        <v>-199.20158999999998</v>
      </c>
      <c r="J14" s="15">
        <v>9221.495238</v>
      </c>
      <c r="K14" s="15">
        <v>17926.980924</v>
      </c>
      <c r="L14" s="15">
        <v>1537.708808</v>
      </c>
      <c r="M14" s="15">
        <v>19464.689732000003</v>
      </c>
      <c r="N14" s="15">
        <v>9084.216559</v>
      </c>
      <c r="O14" s="15">
        <v>1446.60428</v>
      </c>
      <c r="P14" s="15">
        <v>10530.820839</v>
      </c>
      <c r="Q14" s="15">
        <v>28329.09137</v>
      </c>
      <c r="R14" s="15">
        <v>6553.142842</v>
      </c>
      <c r="S14" s="15">
        <v>34882.234212</v>
      </c>
      <c r="T14" s="20">
        <v>506.844132</v>
      </c>
      <c r="U14" s="20">
        <v>-506.844132</v>
      </c>
      <c r="V14" s="20">
        <v>0</v>
      </c>
    </row>
    <row r="15" spans="1:22" ht="30.75" customHeight="1">
      <c r="A15" s="24" t="s">
        <v>97</v>
      </c>
      <c r="B15" s="15">
        <v>0</v>
      </c>
      <c r="C15" s="15">
        <v>1.01</v>
      </c>
      <c r="D15" s="15">
        <v>1.01</v>
      </c>
      <c r="E15" s="15">
        <v>0</v>
      </c>
      <c r="F15" s="15">
        <v>0</v>
      </c>
      <c r="G15" s="15">
        <v>0</v>
      </c>
      <c r="H15" s="15">
        <v>0</v>
      </c>
      <c r="I15" s="15">
        <v>1.01</v>
      </c>
      <c r="J15" s="15">
        <v>1.01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20">
        <v>0</v>
      </c>
      <c r="U15" s="20">
        <v>0</v>
      </c>
      <c r="V15" s="20">
        <v>0</v>
      </c>
    </row>
    <row r="16" spans="1:22" ht="30.75" customHeight="1">
      <c r="A16" s="24" t="s">
        <v>98</v>
      </c>
      <c r="B16" s="15">
        <v>110</v>
      </c>
      <c r="C16" s="15">
        <v>-40.153383000000005</v>
      </c>
      <c r="D16" s="15">
        <v>69.84661700000001</v>
      </c>
      <c r="E16" s="15">
        <v>100</v>
      </c>
      <c r="F16" s="15">
        <v>-40</v>
      </c>
      <c r="G16" s="15">
        <v>60</v>
      </c>
      <c r="H16" s="15">
        <v>10</v>
      </c>
      <c r="I16" s="15">
        <v>-0.153383</v>
      </c>
      <c r="J16" s="15">
        <v>9.846617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20">
        <v>0</v>
      </c>
      <c r="U16" s="20">
        <v>0</v>
      </c>
      <c r="V16" s="20">
        <v>0</v>
      </c>
    </row>
  </sheetData>
  <sheetProtection/>
  <mergeCells count="9">
    <mergeCell ref="Q4:S4"/>
    <mergeCell ref="T4:V4"/>
    <mergeCell ref="A2:V2"/>
    <mergeCell ref="A4:A5"/>
    <mergeCell ref="B4:D4"/>
    <mergeCell ref="E4:G4"/>
    <mergeCell ref="H4:J4"/>
    <mergeCell ref="K4:M4"/>
    <mergeCell ref="N4:P4"/>
  </mergeCells>
  <printOptions/>
  <pageMargins left="0.7" right="0.7" top="0.75" bottom="0.75" header="0.3" footer="0.3"/>
  <pageSetup fitToHeight="1" fitToWidth="1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预算股</cp:lastModifiedBy>
  <cp:lastPrinted>2019-12-30T08:29:51Z</cp:lastPrinted>
  <dcterms:created xsi:type="dcterms:W3CDTF">2019-12-09T14:23:34Z</dcterms:created>
  <dcterms:modified xsi:type="dcterms:W3CDTF">2019-12-30T10:31:26Z</dcterms:modified>
  <cp:category/>
  <cp:version/>
  <cp:contentType/>
  <cp:contentStatus/>
</cp:coreProperties>
</file>